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6675" windowHeight="519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O3" i="1" l="1"/>
  <c r="C26" i="1"/>
  <c r="C25" i="1"/>
  <c r="O2" i="1"/>
  <c r="N2" i="1"/>
  <c r="F18" i="1"/>
  <c r="C18" i="1" s="1"/>
  <c r="K10" i="1"/>
  <c r="F3" i="1"/>
  <c r="F4" i="1" s="1"/>
  <c r="K18" i="1" s="1"/>
  <c r="F2" i="1"/>
  <c r="B2" i="1" s="1"/>
</calcChain>
</file>

<file path=xl/sharedStrings.xml><?xml version="1.0" encoding="utf-8"?>
<sst xmlns="http://schemas.openxmlformats.org/spreadsheetml/2006/main" count="29" uniqueCount="21">
  <si>
    <t>Rozliczenie zakupu</t>
  </si>
  <si>
    <t>VAT naliczony</t>
  </si>
  <si>
    <t>1)</t>
  </si>
  <si>
    <t>Rozrachunki z odbiorcami i dostawcami</t>
  </si>
  <si>
    <t>Towary</t>
  </si>
  <si>
    <t>2)</t>
  </si>
  <si>
    <t>2d)</t>
  </si>
  <si>
    <t>OCE VAT</t>
  </si>
  <si>
    <t>2c)</t>
  </si>
  <si>
    <t>OCE marża</t>
  </si>
  <si>
    <t>Kasa</t>
  </si>
  <si>
    <t>3)</t>
  </si>
  <si>
    <t>Przychody ze sprzedaży towarów</t>
  </si>
  <si>
    <t>4)</t>
  </si>
  <si>
    <t>VAT należny</t>
  </si>
  <si>
    <t>Wartość sprzedanych towarów</t>
  </si>
  <si>
    <t>5)</t>
  </si>
  <si>
    <t>7)</t>
  </si>
  <si>
    <t>Wnm</t>
  </si>
  <si>
    <t>W marży</t>
  </si>
  <si>
    <t>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</si>
</sst>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43" fontId="0" fillId="0" borderId="1" xfId="1" applyFont="1" applyBorder="1" applyAlignment="1">
      <alignment horizontal="center"/>
    </xf>
    <xf numFmtId="43" fontId="0" fillId="0" borderId="0" xfId="1" applyFont="1"/>
    <xf numFmtId="43" fontId="0" fillId="0" borderId="2" xfId="1" applyFont="1" applyBorder="1"/>
    <xf numFmtId="43" fontId="0" fillId="0" borderId="3" xfId="1" applyFont="1" applyBorder="1"/>
    <xf numFmtId="43" fontId="0" fillId="0" borderId="1" xfId="1" applyFont="1" applyBorder="1" applyAlignment="1">
      <alignment horizontal="center" wrapText="1"/>
    </xf>
    <xf numFmtId="10" fontId="0" fillId="0" borderId="0" xfId="2" applyNumberFormat="1" applyFont="1"/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workbookViewId="0">
      <selection activeCell="O3" sqref="O3"/>
    </sheetView>
  </sheetViews>
  <sheetFormatPr defaultRowHeight="15" x14ac:dyDescent="0.25"/>
  <cols>
    <col min="1" max="1" width="2.85546875" style="2" customWidth="1"/>
    <col min="2" max="2" width="11.28515625" style="2" bestFit="1" customWidth="1"/>
    <col min="3" max="3" width="12.28515625" style="2" bestFit="1" customWidth="1"/>
    <col min="4" max="4" width="3.28515625" style="2" customWidth="1"/>
    <col min="5" max="5" width="4.42578125" style="2" customWidth="1"/>
    <col min="6" max="6" width="13.42578125" style="2" bestFit="1" customWidth="1"/>
    <col min="7" max="7" width="12.28515625" style="2" bestFit="1" customWidth="1"/>
    <col min="8" max="9" width="3.42578125" style="2" customWidth="1"/>
    <col min="10" max="11" width="12.28515625" style="2" bestFit="1" customWidth="1"/>
    <col min="12" max="13" width="4.140625" style="2" customWidth="1"/>
    <col min="14" max="14" width="12.28515625" style="2" bestFit="1" customWidth="1"/>
    <col min="15" max="15" width="11.28515625" style="2" bestFit="1" customWidth="1"/>
    <col min="16" max="17" width="2.85546875" style="2" customWidth="1"/>
    <col min="18" max="16384" width="9.140625" style="2"/>
  </cols>
  <sheetData>
    <row r="1" spans="1:19" ht="33" customHeight="1" x14ac:dyDescent="0.25">
      <c r="B1" s="1" t="s">
        <v>1</v>
      </c>
      <c r="C1" s="1"/>
      <c r="F1" s="1" t="s">
        <v>0</v>
      </c>
      <c r="G1" s="1"/>
      <c r="J1" s="1" t="s">
        <v>4</v>
      </c>
      <c r="K1" s="1"/>
      <c r="N1" s="5" t="s">
        <v>15</v>
      </c>
      <c r="O1" s="5"/>
      <c r="R1" s="1"/>
      <c r="S1" s="1"/>
    </row>
    <row r="2" spans="1:19" x14ac:dyDescent="0.25">
      <c r="A2" s="2" t="s">
        <v>2</v>
      </c>
      <c r="B2" s="3">
        <f>C10-F2</f>
        <v>9016.3934426229534</v>
      </c>
      <c r="F2" s="3">
        <f>C10/122%</f>
        <v>40983.606557377047</v>
      </c>
      <c r="G2" s="2">
        <v>65000</v>
      </c>
      <c r="H2" s="2" t="s">
        <v>5</v>
      </c>
      <c r="I2" s="2" t="s">
        <v>5</v>
      </c>
      <c r="J2" s="3">
        <v>65000</v>
      </c>
      <c r="K2" s="2">
        <v>40000</v>
      </c>
      <c r="L2" s="2" t="s">
        <v>16</v>
      </c>
      <c r="M2" s="2" t="s">
        <v>16</v>
      </c>
      <c r="N2" s="3">
        <f>G18</f>
        <v>40000</v>
      </c>
      <c r="O2" s="2">
        <f>J10</f>
        <v>7213.11</v>
      </c>
      <c r="P2" s="2" t="s">
        <v>17</v>
      </c>
      <c r="R2" s="3"/>
    </row>
    <row r="3" spans="1:19" x14ac:dyDescent="0.25">
      <c r="B3" s="4"/>
      <c r="E3" s="2" t="s">
        <v>6</v>
      </c>
      <c r="F3" s="4">
        <f>J2/122%*22%</f>
        <v>11721.311475409837</v>
      </c>
      <c r="J3" s="4"/>
      <c r="N3" s="4"/>
      <c r="O3" s="2">
        <f>J18</f>
        <v>7566.2</v>
      </c>
      <c r="P3" s="2" t="s">
        <v>20</v>
      </c>
      <c r="R3" s="4"/>
    </row>
    <row r="4" spans="1:19" x14ac:dyDescent="0.25">
      <c r="B4" s="4"/>
      <c r="E4" s="2" t="s">
        <v>8</v>
      </c>
      <c r="F4" s="4">
        <f>G2-F3-F2</f>
        <v>12295.081967213118</v>
      </c>
      <c r="J4" s="4"/>
      <c r="N4" s="4"/>
      <c r="R4" s="4"/>
    </row>
    <row r="5" spans="1:19" x14ac:dyDescent="0.25">
      <c r="B5" s="4"/>
      <c r="F5" s="4"/>
      <c r="J5" s="4"/>
      <c r="N5" s="4"/>
      <c r="R5" s="4"/>
    </row>
    <row r="6" spans="1:19" x14ac:dyDescent="0.25">
      <c r="B6" s="4"/>
      <c r="F6" s="4"/>
      <c r="J6" s="4"/>
      <c r="N6" s="4"/>
      <c r="R6" s="4"/>
    </row>
    <row r="7" spans="1:19" x14ac:dyDescent="0.25">
      <c r="B7" s="4"/>
      <c r="F7" s="4"/>
      <c r="J7" s="4"/>
      <c r="N7" s="4"/>
      <c r="R7" s="4"/>
    </row>
    <row r="9" spans="1:19" ht="34.5" customHeight="1" x14ac:dyDescent="0.25">
      <c r="B9" s="5" t="s">
        <v>3</v>
      </c>
      <c r="C9" s="5"/>
      <c r="F9" s="1" t="s">
        <v>10</v>
      </c>
      <c r="G9" s="1"/>
      <c r="J9" s="1" t="s">
        <v>7</v>
      </c>
      <c r="K9" s="1"/>
      <c r="N9" s="1"/>
      <c r="O9" s="1"/>
      <c r="R9" s="1"/>
      <c r="S9" s="1"/>
    </row>
    <row r="10" spans="1:19" x14ac:dyDescent="0.25">
      <c r="B10" s="3"/>
      <c r="C10" s="2">
        <v>50000</v>
      </c>
      <c r="E10" s="2" t="s">
        <v>11</v>
      </c>
      <c r="F10" s="3">
        <v>40000</v>
      </c>
      <c r="I10" s="2" t="s">
        <v>17</v>
      </c>
      <c r="J10" s="3">
        <v>7213.11</v>
      </c>
      <c r="K10" s="2">
        <f>F3</f>
        <v>11721.311475409837</v>
      </c>
      <c r="L10" s="2" t="s">
        <v>6</v>
      </c>
      <c r="N10" s="3"/>
      <c r="R10" s="3"/>
    </row>
    <row r="11" spans="1:19" x14ac:dyDescent="0.25">
      <c r="B11" s="4"/>
      <c r="F11" s="4"/>
      <c r="J11" s="4"/>
      <c r="N11" s="4"/>
      <c r="R11" s="4"/>
    </row>
    <row r="12" spans="1:19" x14ac:dyDescent="0.25">
      <c r="B12" s="4"/>
      <c r="F12" s="4"/>
      <c r="J12" s="4"/>
      <c r="N12" s="4"/>
      <c r="R12" s="4"/>
    </row>
    <row r="13" spans="1:19" x14ac:dyDescent="0.25">
      <c r="B13" s="4"/>
      <c r="F13" s="4"/>
      <c r="J13" s="4"/>
      <c r="N13" s="4"/>
      <c r="R13" s="4"/>
    </row>
    <row r="14" spans="1:19" x14ac:dyDescent="0.25">
      <c r="B14" s="4"/>
      <c r="F14" s="4"/>
      <c r="J14" s="4"/>
      <c r="N14" s="4"/>
      <c r="R14" s="4"/>
    </row>
    <row r="15" spans="1:19" x14ac:dyDescent="0.25">
      <c r="B15" s="4"/>
      <c r="F15" s="4"/>
      <c r="J15" s="4"/>
      <c r="N15" s="4"/>
      <c r="R15" s="4"/>
    </row>
    <row r="17" spans="2:19" ht="32.25" customHeight="1" x14ac:dyDescent="0.25">
      <c r="B17" s="1" t="s">
        <v>14</v>
      </c>
      <c r="C17" s="1"/>
      <c r="F17" s="5" t="s">
        <v>12</v>
      </c>
      <c r="G17" s="5"/>
      <c r="J17" s="1" t="s">
        <v>9</v>
      </c>
      <c r="K17" s="1"/>
      <c r="N17" s="1"/>
      <c r="O17" s="1"/>
      <c r="R17" s="1"/>
      <c r="S17" s="1"/>
    </row>
    <row r="18" spans="2:19" x14ac:dyDescent="0.25">
      <c r="B18" s="3"/>
      <c r="C18" s="2">
        <f>F18</f>
        <v>7213.1147540983611</v>
      </c>
      <c r="D18" s="2" t="s">
        <v>13</v>
      </c>
      <c r="E18" s="2" t="s">
        <v>13</v>
      </c>
      <c r="F18" s="3">
        <f>G18/122*22</f>
        <v>7213.1147540983611</v>
      </c>
      <c r="G18" s="2">
        <v>40000</v>
      </c>
      <c r="H18" s="2" t="s">
        <v>11</v>
      </c>
      <c r="I18" s="2" t="s">
        <v>20</v>
      </c>
      <c r="J18" s="3">
        <v>7566.2</v>
      </c>
      <c r="K18" s="2">
        <f>F4</f>
        <v>12295.081967213118</v>
      </c>
      <c r="L18" s="2" t="s">
        <v>8</v>
      </c>
      <c r="N18" s="3"/>
      <c r="R18" s="3"/>
    </row>
    <row r="19" spans="2:19" x14ac:dyDescent="0.25">
      <c r="B19" s="4"/>
      <c r="F19" s="4"/>
      <c r="J19" s="4"/>
      <c r="N19" s="4"/>
      <c r="R19" s="4"/>
    </row>
    <row r="20" spans="2:19" x14ac:dyDescent="0.25">
      <c r="B20" s="4"/>
      <c r="F20" s="4"/>
      <c r="J20" s="4"/>
      <c r="N20" s="4"/>
      <c r="R20" s="4"/>
    </row>
    <row r="21" spans="2:19" x14ac:dyDescent="0.25">
      <c r="B21" s="4"/>
      <c r="F21" s="4"/>
      <c r="J21" s="4"/>
      <c r="N21" s="4"/>
      <c r="R21" s="4"/>
    </row>
    <row r="22" spans="2:19" x14ac:dyDescent="0.25">
      <c r="B22" s="4"/>
      <c r="F22" s="4"/>
      <c r="J22" s="4"/>
      <c r="N22" s="4"/>
      <c r="R22" s="4"/>
    </row>
    <row r="23" spans="2:19" x14ac:dyDescent="0.25">
      <c r="B23" s="4"/>
      <c r="F23" s="4"/>
      <c r="J23" s="4"/>
      <c r="N23" s="4"/>
      <c r="R23" s="4"/>
    </row>
    <row r="25" spans="2:19" x14ac:dyDescent="0.25">
      <c r="B25" s="2" t="s">
        <v>18</v>
      </c>
      <c r="C25" s="6">
        <f>K18/J2</f>
        <v>0.18915510718789413</v>
      </c>
    </row>
    <row r="26" spans="2:19" x14ac:dyDescent="0.25">
      <c r="B26" s="2" t="s">
        <v>19</v>
      </c>
      <c r="C26" s="2">
        <f>C25*N2</f>
        <v>7566.2042875157649</v>
      </c>
    </row>
  </sheetData>
  <mergeCells count="15">
    <mergeCell ref="R1:S1"/>
    <mergeCell ref="R9:S9"/>
    <mergeCell ref="B17:C17"/>
    <mergeCell ref="F17:G17"/>
    <mergeCell ref="J17:K17"/>
    <mergeCell ref="N17:O17"/>
    <mergeCell ref="R17:S17"/>
    <mergeCell ref="B1:C1"/>
    <mergeCell ref="B9:C9"/>
    <mergeCell ref="F1:G1"/>
    <mergeCell ref="J1:K1"/>
    <mergeCell ref="N1:O1"/>
    <mergeCell ref="F9:G9"/>
    <mergeCell ref="J9:K9"/>
    <mergeCell ref="N9:O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Aleksander Zawadzki</dc:creator>
  <cp:lastModifiedBy>Aleksander Zawadzki</cp:lastModifiedBy>
  <dcterms:created xsi:type="dcterms:W3CDTF">2012-11-19T11:30:03Z</dcterms:created>
  <dcterms:modified xsi:type="dcterms:W3CDTF">2012-11-27T17:45:32Z</dcterms:modified>
</cp:coreProperties>
</file>