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18" i="1" l="1"/>
  <c r="J10" i="1"/>
  <c r="C26" i="1"/>
  <c r="C25" i="1"/>
  <c r="K2" i="1"/>
  <c r="N18" i="1" s="1"/>
  <c r="K18" i="1"/>
  <c r="G18" i="1"/>
  <c r="F8" i="1"/>
  <c r="K11" i="1" s="1"/>
  <c r="B3" i="1"/>
  <c r="B2" i="1"/>
  <c r="F2" i="1"/>
  <c r="F3" i="1" s="1"/>
  <c r="K10" i="1" s="1"/>
</calcChain>
</file>

<file path=xl/sharedStrings.xml><?xml version="1.0" encoding="utf-8"?>
<sst xmlns="http://schemas.openxmlformats.org/spreadsheetml/2006/main" count="40" uniqueCount="27">
  <si>
    <t>Rozliczenie zakupu</t>
  </si>
  <si>
    <t>VAT naliczony</t>
  </si>
  <si>
    <t>Rozrachunki z dostawcami</t>
  </si>
  <si>
    <t>1)</t>
  </si>
  <si>
    <t>Towary</t>
  </si>
  <si>
    <t>2a)</t>
  </si>
  <si>
    <t>2c)</t>
  </si>
  <si>
    <t>OCE - Marża</t>
  </si>
  <si>
    <t>3)</t>
  </si>
  <si>
    <t>Rozrachunki z UC</t>
  </si>
  <si>
    <t>4a)</t>
  </si>
  <si>
    <t>4b)</t>
  </si>
  <si>
    <t>4c)</t>
  </si>
  <si>
    <t>4d)</t>
  </si>
  <si>
    <t>5a)</t>
  </si>
  <si>
    <t>5c)</t>
  </si>
  <si>
    <t>Rozrachunki z odbiorcami</t>
  </si>
  <si>
    <t>6)</t>
  </si>
  <si>
    <t>Przychody ze sprzedaży towarów</t>
  </si>
  <si>
    <t>6a)</t>
  </si>
  <si>
    <t>VAT należny</t>
  </si>
  <si>
    <t>6b)</t>
  </si>
  <si>
    <t>7)</t>
  </si>
  <si>
    <t>Wartość sprzedanych towarów (koszt)</t>
  </si>
  <si>
    <t>Wnm</t>
  </si>
  <si>
    <t>Wmarży</t>
  </si>
  <si>
    <t>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</si>
</sst>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2" xfId="1" applyFont="1" applyBorder="1"/>
    <xf numFmtId="43" fontId="0" fillId="0" borderId="0" xfId="1" applyFont="1"/>
    <xf numFmtId="43" fontId="0" fillId="0" borderId="1" xfId="1" applyFont="1" applyBorder="1" applyAlignment="1">
      <alignment horizontal="center"/>
    </xf>
    <xf numFmtId="43" fontId="0" fillId="0" borderId="3" xfId="1" applyFont="1" applyBorder="1"/>
    <xf numFmtId="43" fontId="0" fillId="0" borderId="1" xfId="1" applyFont="1" applyBorder="1" applyAlignment="1">
      <alignment horizontal="center" wrapText="1"/>
    </xf>
    <xf numFmtId="10" fontId="0" fillId="0" borderId="0" xfId="2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K2" sqref="K2"/>
    </sheetView>
  </sheetViews>
  <sheetFormatPr defaultRowHeight="15" x14ac:dyDescent="0.25"/>
  <cols>
    <col min="1" max="1" width="4.140625" style="2" customWidth="1"/>
    <col min="2" max="3" width="13.42578125" style="2" bestFit="1" customWidth="1"/>
    <col min="4" max="4" width="3.28515625" style="2" customWidth="1"/>
    <col min="5" max="5" width="3.7109375" style="2" customWidth="1"/>
    <col min="6" max="6" width="12.42578125" style="2" bestFit="1" customWidth="1"/>
    <col min="7" max="7" width="13.42578125" style="2" bestFit="1" customWidth="1"/>
    <col min="8" max="9" width="4" style="2" customWidth="1"/>
    <col min="10" max="10" width="13.42578125" style="2" bestFit="1" customWidth="1"/>
    <col min="11" max="11" width="12.28515625" style="2" bestFit="1" customWidth="1"/>
    <col min="12" max="13" width="3.28515625" style="2" customWidth="1"/>
    <col min="14" max="15" width="12.28515625" style="2" bestFit="1" customWidth="1"/>
    <col min="16" max="17" width="2.85546875" style="2" customWidth="1"/>
    <col min="18" max="16384" width="9.140625" style="2"/>
  </cols>
  <sheetData>
    <row r="1" spans="1:19" x14ac:dyDescent="0.25">
      <c r="B1" s="3" t="s">
        <v>1</v>
      </c>
      <c r="C1" s="3"/>
      <c r="F1" s="3" t="s">
        <v>0</v>
      </c>
      <c r="G1" s="3"/>
      <c r="J1" s="3" t="s">
        <v>4</v>
      </c>
      <c r="K1" s="3"/>
      <c r="N1" s="3"/>
      <c r="O1" s="3"/>
      <c r="R1" s="3"/>
      <c r="S1" s="3"/>
    </row>
    <row r="2" spans="1:19" x14ac:dyDescent="0.25">
      <c r="A2" s="2" t="s">
        <v>3</v>
      </c>
      <c r="B2" s="1">
        <f>C10-F2</f>
        <v>9016.3934426229534</v>
      </c>
      <c r="E2" s="2" t="s">
        <v>3</v>
      </c>
      <c r="F2" s="1">
        <f>C10/122%</f>
        <v>40983.606557377047</v>
      </c>
      <c r="G2" s="2">
        <v>45000</v>
      </c>
      <c r="H2" s="2" t="s">
        <v>5</v>
      </c>
      <c r="I2" s="2" t="s">
        <v>5</v>
      </c>
      <c r="J2" s="1">
        <v>45000</v>
      </c>
      <c r="K2" s="2">
        <f>G18</f>
        <v>90163.934426229505</v>
      </c>
      <c r="L2" s="2" t="s">
        <v>22</v>
      </c>
      <c r="N2" s="1"/>
      <c r="R2" s="1"/>
    </row>
    <row r="3" spans="1:19" x14ac:dyDescent="0.25">
      <c r="A3" s="2" t="s">
        <v>12</v>
      </c>
      <c r="B3" s="4">
        <f>G12</f>
        <v>21076</v>
      </c>
      <c r="E3" s="2" t="s">
        <v>6</v>
      </c>
      <c r="F3" s="4">
        <f>G2-F2</f>
        <v>4016.3934426229534</v>
      </c>
      <c r="G3" s="2">
        <v>150000</v>
      </c>
      <c r="H3" s="2" t="s">
        <v>14</v>
      </c>
      <c r="I3" s="2" t="s">
        <v>14</v>
      </c>
      <c r="J3" s="4">
        <v>150000</v>
      </c>
      <c r="N3" s="4"/>
      <c r="R3" s="4"/>
    </row>
    <row r="4" spans="1:19" x14ac:dyDescent="0.25">
      <c r="B4" s="4"/>
      <c r="E4" s="2" t="s">
        <v>8</v>
      </c>
      <c r="F4" s="4">
        <v>86000</v>
      </c>
      <c r="J4" s="4"/>
      <c r="N4" s="4"/>
      <c r="R4" s="4"/>
    </row>
    <row r="5" spans="1:19" x14ac:dyDescent="0.25">
      <c r="B5" s="4"/>
      <c r="E5" s="2" t="s">
        <v>10</v>
      </c>
      <c r="F5" s="4">
        <v>8600</v>
      </c>
      <c r="J5" s="4"/>
      <c r="N5" s="4"/>
      <c r="R5" s="4"/>
    </row>
    <row r="6" spans="1:19" x14ac:dyDescent="0.25">
      <c r="B6" s="4"/>
      <c r="E6" s="2" t="s">
        <v>11</v>
      </c>
      <c r="F6" s="4">
        <v>1200</v>
      </c>
      <c r="J6" s="4"/>
      <c r="N6" s="4"/>
      <c r="R6" s="4"/>
    </row>
    <row r="7" spans="1:19" x14ac:dyDescent="0.25">
      <c r="B7" s="4"/>
      <c r="E7" s="2" t="s">
        <v>13</v>
      </c>
      <c r="F7" s="4">
        <v>40</v>
      </c>
      <c r="J7" s="4"/>
      <c r="N7" s="4"/>
      <c r="R7" s="4"/>
    </row>
    <row r="8" spans="1:19" x14ac:dyDescent="0.25">
      <c r="E8" s="2" t="s">
        <v>15</v>
      </c>
      <c r="F8" s="4">
        <f>G3-F4-F5-F6-F7</f>
        <v>54160</v>
      </c>
    </row>
    <row r="9" spans="1:19" ht="29.25" customHeight="1" x14ac:dyDescent="0.25">
      <c r="B9" s="5" t="s">
        <v>2</v>
      </c>
      <c r="C9" s="5"/>
      <c r="F9" s="3" t="s">
        <v>9</v>
      </c>
      <c r="G9" s="3"/>
      <c r="J9" s="3" t="s">
        <v>7</v>
      </c>
      <c r="K9" s="3"/>
      <c r="N9" s="3"/>
      <c r="O9" s="3"/>
      <c r="R9" s="3"/>
      <c r="S9" s="3"/>
    </row>
    <row r="10" spans="1:19" x14ac:dyDescent="0.25">
      <c r="B10" s="1"/>
      <c r="C10" s="2">
        <v>50000</v>
      </c>
      <c r="D10" s="2" t="s">
        <v>3</v>
      </c>
      <c r="F10" s="1"/>
      <c r="G10" s="2">
        <v>8600</v>
      </c>
      <c r="H10" s="2" t="s">
        <v>10</v>
      </c>
      <c r="I10" s="2" t="s">
        <v>26</v>
      </c>
      <c r="J10" s="1">
        <f>C26</f>
        <v>26899.55140264197</v>
      </c>
      <c r="K10" s="2">
        <f>F3</f>
        <v>4016.3934426229534</v>
      </c>
      <c r="L10" s="2" t="s">
        <v>6</v>
      </c>
      <c r="N10" s="1"/>
      <c r="R10" s="1"/>
    </row>
    <row r="11" spans="1:19" x14ac:dyDescent="0.25">
      <c r="B11" s="4"/>
      <c r="C11" s="2">
        <v>86000</v>
      </c>
      <c r="D11" s="2" t="s">
        <v>8</v>
      </c>
      <c r="F11" s="4"/>
      <c r="G11" s="2">
        <v>1200</v>
      </c>
      <c r="H11" s="2" t="s">
        <v>11</v>
      </c>
      <c r="J11" s="4"/>
      <c r="K11" s="2">
        <f>F8</f>
        <v>54160</v>
      </c>
      <c r="L11" s="2" t="s">
        <v>15</v>
      </c>
      <c r="N11" s="4"/>
      <c r="R11" s="4"/>
    </row>
    <row r="12" spans="1:19" x14ac:dyDescent="0.25">
      <c r="B12" s="4"/>
      <c r="F12" s="4"/>
      <c r="G12" s="2">
        <v>21076</v>
      </c>
      <c r="H12" s="2" t="s">
        <v>12</v>
      </c>
      <c r="J12" s="4"/>
      <c r="N12" s="4"/>
      <c r="R12" s="4"/>
    </row>
    <row r="13" spans="1:19" x14ac:dyDescent="0.25">
      <c r="B13" s="4"/>
      <c r="F13" s="4"/>
      <c r="G13" s="2">
        <v>40</v>
      </c>
      <c r="H13" s="2" t="s">
        <v>13</v>
      </c>
      <c r="J13" s="4"/>
      <c r="N13" s="4"/>
      <c r="R13" s="4"/>
    </row>
    <row r="14" spans="1:19" x14ac:dyDescent="0.25">
      <c r="B14" s="4"/>
      <c r="F14" s="4"/>
      <c r="J14" s="4"/>
      <c r="N14" s="4"/>
      <c r="R14" s="4"/>
    </row>
    <row r="15" spans="1:19" x14ac:dyDescent="0.25">
      <c r="B15" s="4"/>
      <c r="F15" s="4"/>
      <c r="J15" s="4"/>
      <c r="N15" s="4"/>
      <c r="R15" s="4"/>
    </row>
    <row r="17" spans="1:19" ht="45.75" customHeight="1" x14ac:dyDescent="0.25">
      <c r="B17" s="3" t="s">
        <v>16</v>
      </c>
      <c r="C17" s="3"/>
      <c r="F17" s="3" t="s">
        <v>18</v>
      </c>
      <c r="G17" s="3"/>
      <c r="J17" s="3" t="s">
        <v>20</v>
      </c>
      <c r="K17" s="3"/>
      <c r="N17" s="5" t="s">
        <v>23</v>
      </c>
      <c r="O17" s="5"/>
      <c r="R17" s="3"/>
      <c r="S17" s="3"/>
    </row>
    <row r="18" spans="1:19" x14ac:dyDescent="0.25">
      <c r="A18" s="2" t="s">
        <v>17</v>
      </c>
      <c r="B18" s="1">
        <v>110000</v>
      </c>
      <c r="F18" s="1"/>
      <c r="G18" s="2">
        <f>B18/122%</f>
        <v>90163.934426229505</v>
      </c>
      <c r="H18" s="2" t="s">
        <v>19</v>
      </c>
      <c r="J18" s="1"/>
      <c r="K18" s="2">
        <f>B18-G18</f>
        <v>19836.065573770495</v>
      </c>
      <c r="L18" s="2" t="s">
        <v>21</v>
      </c>
      <c r="M18" s="2" t="s">
        <v>22</v>
      </c>
      <c r="N18" s="1">
        <f>K2</f>
        <v>90163.934426229505</v>
      </c>
      <c r="O18" s="2">
        <f>C26</f>
        <v>26899.55140264197</v>
      </c>
      <c r="P18" s="2" t="s">
        <v>26</v>
      </c>
      <c r="R18" s="1"/>
    </row>
    <row r="19" spans="1:19" x14ac:dyDescent="0.25">
      <c r="B19" s="4"/>
      <c r="F19" s="4"/>
      <c r="J19" s="4"/>
      <c r="N19" s="4"/>
      <c r="R19" s="4"/>
    </row>
    <row r="20" spans="1:19" x14ac:dyDescent="0.25">
      <c r="B20" s="4"/>
      <c r="F20" s="4"/>
      <c r="J20" s="4"/>
      <c r="N20" s="4"/>
      <c r="R20" s="4"/>
    </row>
    <row r="21" spans="1:19" x14ac:dyDescent="0.25">
      <c r="B21" s="4"/>
      <c r="F21" s="4"/>
      <c r="J21" s="4"/>
      <c r="N21" s="4"/>
      <c r="R21" s="4"/>
    </row>
    <row r="22" spans="1:19" x14ac:dyDescent="0.25">
      <c r="B22" s="4"/>
      <c r="F22" s="4"/>
      <c r="J22" s="4"/>
      <c r="N22" s="4"/>
      <c r="R22" s="4"/>
    </row>
    <row r="23" spans="1:19" x14ac:dyDescent="0.25">
      <c r="B23" s="4"/>
      <c r="F23" s="4"/>
      <c r="J23" s="4"/>
      <c r="N23" s="4"/>
      <c r="R23" s="4"/>
    </row>
    <row r="25" spans="1:19" x14ac:dyDescent="0.25">
      <c r="B25" s="2" t="s">
        <v>24</v>
      </c>
      <c r="C25" s="6">
        <f>(K10+K11)/(J2+J3)</f>
        <v>0.29834047919293821</v>
      </c>
    </row>
    <row r="26" spans="1:19" x14ac:dyDescent="0.25">
      <c r="B26" s="2" t="s">
        <v>25</v>
      </c>
      <c r="C26" s="2">
        <f>C25*K2</f>
        <v>26899.55140264197</v>
      </c>
    </row>
  </sheetData>
  <mergeCells count="15">
    <mergeCell ref="R1:S1"/>
    <mergeCell ref="R9:S9"/>
    <mergeCell ref="B17:C17"/>
    <mergeCell ref="F17:G17"/>
    <mergeCell ref="J17:K17"/>
    <mergeCell ref="N17:O17"/>
    <mergeCell ref="R17:S17"/>
    <mergeCell ref="B1:C1"/>
    <mergeCell ref="B9:C9"/>
    <mergeCell ref="F1:G1"/>
    <mergeCell ref="J1:K1"/>
    <mergeCell ref="N1:O1"/>
    <mergeCell ref="F9:G9"/>
    <mergeCell ref="J9:K9"/>
    <mergeCell ref="N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2012-11-27T15:56:07Z</dcterms:modified>
</cp:coreProperties>
</file>