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7" i="1" l="1"/>
  <c r="C26" i="1"/>
  <c r="G10" i="1"/>
  <c r="F18" i="1" s="1"/>
  <c r="F6" i="1"/>
  <c r="F5" i="1"/>
  <c r="G3" i="1" s="1"/>
  <c r="C2" i="1"/>
</calcChain>
</file>

<file path=xl/sharedStrings.xml><?xml version="1.0" encoding="utf-8"?>
<sst xmlns="http://schemas.openxmlformats.org/spreadsheetml/2006/main" count="37" uniqueCount="26">
  <si>
    <t>Rozliczenie zakupu</t>
  </si>
  <si>
    <t>Zobowiązania wobec dostawców</t>
  </si>
  <si>
    <t>1)</t>
  </si>
  <si>
    <t>Rozrachunki publiczno prawne - UC</t>
  </si>
  <si>
    <t>2a)</t>
  </si>
  <si>
    <t>2b)</t>
  </si>
  <si>
    <t>3)</t>
  </si>
  <si>
    <t>Materiały</t>
  </si>
  <si>
    <t>4)</t>
  </si>
  <si>
    <t>5)</t>
  </si>
  <si>
    <t>OCE Materiały</t>
  </si>
  <si>
    <t>Odpisy aktualizujące - materiały</t>
  </si>
  <si>
    <t>6)</t>
  </si>
  <si>
    <t>Pozostałe koszty operacyjne</t>
  </si>
  <si>
    <t>7)</t>
  </si>
  <si>
    <t>VAT należny</t>
  </si>
  <si>
    <t>VAT naliczony</t>
  </si>
  <si>
    <t>8,9)</t>
  </si>
  <si>
    <t>10a)</t>
  </si>
  <si>
    <t>10c)</t>
  </si>
  <si>
    <t>10b)</t>
  </si>
  <si>
    <t>12a)</t>
  </si>
  <si>
    <t>Straty nadzwyczajne</t>
  </si>
  <si>
    <t>WNO</t>
  </si>
  <si>
    <t>Wo</t>
  </si>
  <si>
    <t>12b)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</si>
</sst>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10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workbookViewId="0">
      <selection activeCell="N11" sqref="N11"/>
    </sheetView>
  </sheetViews>
  <sheetFormatPr defaultRowHeight="15" x14ac:dyDescent="0.25"/>
  <cols>
    <col min="1" max="1" width="2.85546875" customWidth="1"/>
    <col min="4" max="5" width="4.28515625" customWidth="1"/>
    <col min="8" max="8" width="4" customWidth="1"/>
    <col min="9" max="9" width="3.42578125" customWidth="1"/>
    <col min="12" max="13" width="4.140625" customWidth="1"/>
    <col min="16" max="17" width="2.85546875" customWidth="1"/>
  </cols>
  <sheetData>
    <row r="1" spans="2:20" ht="47.25" customHeight="1" x14ac:dyDescent="0.25">
      <c r="B1" s="4" t="s">
        <v>1</v>
      </c>
      <c r="C1" s="4"/>
      <c r="F1" s="3" t="s">
        <v>0</v>
      </c>
      <c r="G1" s="3"/>
      <c r="J1" s="3" t="s">
        <v>7</v>
      </c>
      <c r="K1" s="3"/>
      <c r="N1" s="3" t="s">
        <v>10</v>
      </c>
      <c r="O1" s="3"/>
      <c r="R1" s="4" t="s">
        <v>11</v>
      </c>
      <c r="S1" s="4"/>
    </row>
    <row r="2" spans="2:20" x14ac:dyDescent="0.25">
      <c r="B2" s="1"/>
      <c r="C2">
        <f>15000*2</f>
        <v>30000</v>
      </c>
      <c r="D2" t="s">
        <v>2</v>
      </c>
      <c r="E2" t="s">
        <v>2</v>
      </c>
      <c r="F2" s="1">
        <v>30000</v>
      </c>
      <c r="G2">
        <v>36000</v>
      </c>
      <c r="H2" t="s">
        <v>8</v>
      </c>
      <c r="I2" t="s">
        <v>8</v>
      </c>
      <c r="J2" s="1">
        <v>36000</v>
      </c>
      <c r="K2" s="5">
        <v>330</v>
      </c>
      <c r="L2" t="s">
        <v>21</v>
      </c>
      <c r="M2" t="s">
        <v>9</v>
      </c>
      <c r="N2" s="1">
        <v>11580</v>
      </c>
      <c r="O2" s="5">
        <v>106.15</v>
      </c>
      <c r="P2" t="s">
        <v>25</v>
      </c>
      <c r="R2" s="1"/>
      <c r="S2">
        <v>300</v>
      </c>
      <c r="T2" t="s">
        <v>12</v>
      </c>
    </row>
    <row r="3" spans="2:20" x14ac:dyDescent="0.25">
      <c r="B3" s="2"/>
      <c r="C3">
        <v>6000</v>
      </c>
      <c r="D3" t="s">
        <v>14</v>
      </c>
      <c r="E3" t="s">
        <v>4</v>
      </c>
      <c r="F3" s="2">
        <v>4000</v>
      </c>
      <c r="G3">
        <f>F2+F3+F4+F5-G2</f>
        <v>11580</v>
      </c>
      <c r="H3" t="s">
        <v>9</v>
      </c>
      <c r="J3" s="2"/>
      <c r="N3" s="2"/>
      <c r="R3" s="2"/>
    </row>
    <row r="4" spans="2:20" x14ac:dyDescent="0.25">
      <c r="B4" s="2"/>
      <c r="C4">
        <v>4880</v>
      </c>
      <c r="D4" t="s">
        <v>19</v>
      </c>
      <c r="E4" t="s">
        <v>5</v>
      </c>
      <c r="F4" s="2">
        <v>5000</v>
      </c>
      <c r="J4" s="2"/>
      <c r="N4" s="2"/>
      <c r="R4" s="2"/>
    </row>
    <row r="5" spans="2:20" x14ac:dyDescent="0.25">
      <c r="B5" s="2"/>
      <c r="E5" t="s">
        <v>6</v>
      </c>
      <c r="F5" s="2">
        <f>(F2+F3+F4)*0.22</f>
        <v>8580</v>
      </c>
      <c r="J5" s="2"/>
      <c r="N5" s="2"/>
      <c r="R5" s="2"/>
    </row>
    <row r="6" spans="2:20" x14ac:dyDescent="0.25">
      <c r="B6" s="2"/>
      <c r="E6" t="s">
        <v>14</v>
      </c>
      <c r="F6" s="2">
        <f>2000*3</f>
        <v>6000</v>
      </c>
      <c r="J6" s="2"/>
      <c r="N6" s="2"/>
      <c r="R6" s="2"/>
    </row>
    <row r="7" spans="2:20" x14ac:dyDescent="0.25">
      <c r="B7" s="2"/>
      <c r="E7" t="s">
        <v>18</v>
      </c>
      <c r="F7" s="2">
        <v>4000</v>
      </c>
      <c r="J7" s="2"/>
      <c r="N7" s="2"/>
      <c r="R7" s="2"/>
    </row>
    <row r="9" spans="2:20" ht="32.25" customHeight="1" x14ac:dyDescent="0.25">
      <c r="B9" s="4" t="s">
        <v>3</v>
      </c>
      <c r="C9" s="4"/>
      <c r="F9" s="3" t="s">
        <v>15</v>
      </c>
      <c r="G9" s="3"/>
      <c r="J9" s="4" t="s">
        <v>13</v>
      </c>
      <c r="K9" s="4"/>
      <c r="N9" s="3" t="s">
        <v>22</v>
      </c>
      <c r="O9" s="3"/>
      <c r="R9" s="3"/>
      <c r="S9" s="3"/>
    </row>
    <row r="10" spans="2:20" x14ac:dyDescent="0.25">
      <c r="B10" s="1"/>
      <c r="C10">
        <v>4000</v>
      </c>
      <c r="D10" t="s">
        <v>4</v>
      </c>
      <c r="F10" s="1"/>
      <c r="G10">
        <f>C3*0.22</f>
        <v>1320</v>
      </c>
      <c r="H10" t="s">
        <v>17</v>
      </c>
      <c r="I10" t="s">
        <v>12</v>
      </c>
      <c r="J10" s="1">
        <v>300</v>
      </c>
      <c r="M10" t="s">
        <v>21</v>
      </c>
      <c r="N10" s="1">
        <v>330</v>
      </c>
      <c r="R10" s="1"/>
    </row>
    <row r="11" spans="2:20" x14ac:dyDescent="0.25">
      <c r="B11" s="2"/>
      <c r="C11">
        <v>5000</v>
      </c>
      <c r="D11" t="s">
        <v>5</v>
      </c>
      <c r="F11" s="2"/>
      <c r="J11" s="2"/>
      <c r="M11" t="s">
        <v>25</v>
      </c>
      <c r="N11" s="2">
        <v>106.15</v>
      </c>
      <c r="R11" s="2"/>
    </row>
    <row r="12" spans="2:20" x14ac:dyDescent="0.25">
      <c r="B12" s="2"/>
      <c r="C12">
        <v>8580</v>
      </c>
      <c r="D12" t="s">
        <v>6</v>
      </c>
      <c r="F12" s="2"/>
      <c r="J12" s="2"/>
      <c r="N12" s="2"/>
      <c r="R12" s="2"/>
    </row>
    <row r="13" spans="2:20" x14ac:dyDescent="0.25">
      <c r="B13" s="2"/>
      <c r="F13" s="2"/>
      <c r="J13" s="2"/>
      <c r="N13" s="2"/>
      <c r="R13" s="2"/>
    </row>
    <row r="14" spans="2:20" x14ac:dyDescent="0.25">
      <c r="B14" s="2"/>
      <c r="F14" s="2"/>
      <c r="J14" s="2"/>
      <c r="N14" s="2"/>
      <c r="R14" s="2"/>
    </row>
    <row r="15" spans="2:20" x14ac:dyDescent="0.25">
      <c r="B15" s="2"/>
      <c r="F15" s="2"/>
      <c r="J15" s="2"/>
      <c r="N15" s="2"/>
      <c r="R15" s="2"/>
    </row>
    <row r="17" spans="2:19" x14ac:dyDescent="0.25">
      <c r="B17" s="3"/>
      <c r="C17" s="3"/>
      <c r="F17" s="3" t="s">
        <v>16</v>
      </c>
      <c r="G17" s="3"/>
      <c r="J17" s="3"/>
      <c r="K17" s="3"/>
      <c r="N17" s="3"/>
      <c r="O17" s="3"/>
      <c r="R17" s="3"/>
      <c r="S17" s="3"/>
    </row>
    <row r="18" spans="2:19" x14ac:dyDescent="0.25">
      <c r="B18" s="1"/>
      <c r="E18" t="s">
        <v>17</v>
      </c>
      <c r="F18" s="1">
        <f>G10</f>
        <v>1320</v>
      </c>
      <c r="J18" s="1"/>
      <c r="N18" s="1"/>
      <c r="R18" s="1"/>
    </row>
    <row r="19" spans="2:19" x14ac:dyDescent="0.25">
      <c r="B19" s="2"/>
      <c r="E19" t="s">
        <v>20</v>
      </c>
      <c r="F19" s="2">
        <v>880</v>
      </c>
      <c r="J19" s="2"/>
      <c r="N19" s="2"/>
      <c r="R19" s="2"/>
    </row>
    <row r="20" spans="2:19" x14ac:dyDescent="0.25">
      <c r="B20" s="2"/>
      <c r="F20" s="2"/>
      <c r="J20" s="2"/>
      <c r="N20" s="2"/>
      <c r="R20" s="2"/>
    </row>
    <row r="21" spans="2:19" x14ac:dyDescent="0.25">
      <c r="B21" s="2"/>
      <c r="F21" s="2"/>
      <c r="J21" s="2"/>
      <c r="N21" s="2"/>
      <c r="R21" s="2"/>
    </row>
    <row r="22" spans="2:19" x14ac:dyDescent="0.25">
      <c r="B22" s="2"/>
      <c r="F22" s="2"/>
      <c r="J22" s="2"/>
      <c r="N22" s="2"/>
      <c r="R22" s="2"/>
    </row>
    <row r="23" spans="2:19" x14ac:dyDescent="0.25">
      <c r="B23" s="2"/>
      <c r="F23" s="2"/>
      <c r="J23" s="2"/>
      <c r="N23" s="2"/>
      <c r="R23" s="2"/>
    </row>
    <row r="26" spans="2:19" x14ac:dyDescent="0.25">
      <c r="B26" t="s">
        <v>23</v>
      </c>
      <c r="C26" s="6">
        <f>N2/J2</f>
        <v>0.32166666666666666</v>
      </c>
    </row>
    <row r="27" spans="2:19" x14ac:dyDescent="0.25">
      <c r="B27" t="s">
        <v>24</v>
      </c>
      <c r="C27">
        <f>C26*K2</f>
        <v>106.14999999999999</v>
      </c>
    </row>
  </sheetData>
  <mergeCells count="15">
    <mergeCell ref="R1:S1"/>
    <mergeCell ref="R9:S9"/>
    <mergeCell ref="B17:C17"/>
    <mergeCell ref="F17:G17"/>
    <mergeCell ref="J17:K17"/>
    <mergeCell ref="N17:O17"/>
    <mergeCell ref="R17:S17"/>
    <mergeCell ref="B1:C1"/>
    <mergeCell ref="B9:C9"/>
    <mergeCell ref="F1:G1"/>
    <mergeCell ref="J1:K1"/>
    <mergeCell ref="N1:O1"/>
    <mergeCell ref="F9:G9"/>
    <mergeCell ref="J9:K9"/>
    <mergeCell ref="N9:O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2012-11-26T18:50:33Z</dcterms:modified>
</cp:coreProperties>
</file>