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6675" windowHeight="5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0" i="1" l="1"/>
  <c r="F32" i="1"/>
  <c r="F31" i="1"/>
  <c r="G10" i="1"/>
  <c r="F11" i="1"/>
  <c r="F29" i="1"/>
  <c r="F28" i="1"/>
  <c r="F26" i="1"/>
  <c r="F25" i="1"/>
  <c r="C2" i="1"/>
</calcChain>
</file>

<file path=xl/sharedStrings.xml><?xml version="1.0" encoding="utf-8"?>
<sst xmlns="http://schemas.openxmlformats.org/spreadsheetml/2006/main" count="70" uniqueCount="47">
  <si>
    <t>Zobowiązania wobec dostawców</t>
  </si>
  <si>
    <t>Rozliczenie zakupu</t>
  </si>
  <si>
    <t>VAT</t>
  </si>
  <si>
    <t>Materiały</t>
  </si>
  <si>
    <t>SP.</t>
  </si>
  <si>
    <t>OCE Materiały</t>
  </si>
  <si>
    <t>1a)</t>
  </si>
  <si>
    <t>1b)</t>
  </si>
  <si>
    <t>1c)</t>
  </si>
  <si>
    <t>Koszty zakupu</t>
  </si>
  <si>
    <t>1d)</t>
  </si>
  <si>
    <t>1e)</t>
  </si>
  <si>
    <t>2)</t>
  </si>
  <si>
    <t>3)</t>
  </si>
  <si>
    <t>5)</t>
  </si>
  <si>
    <t>6)</t>
  </si>
  <si>
    <t>Zużycie materiałów</t>
  </si>
  <si>
    <t>WNKZ=</t>
  </si>
  <si>
    <t>WNO=</t>
  </si>
  <si>
    <t>WKZ=</t>
  </si>
  <si>
    <t>WO=</t>
  </si>
  <si>
    <t>7a)</t>
  </si>
  <si>
    <t>7b)</t>
  </si>
  <si>
    <t>8)</t>
  </si>
  <si>
    <t>Rozliczenie niedoborów i szkód</t>
  </si>
  <si>
    <t>WoWkz niedobór</t>
  </si>
  <si>
    <t>8a)</t>
  </si>
  <si>
    <t>8b)</t>
  </si>
  <si>
    <t>9a)</t>
  </si>
  <si>
    <t>Pozostałe koszty operacyjne</t>
  </si>
  <si>
    <t>Inne rozrachunki z pracownikami</t>
  </si>
  <si>
    <t>9b)</t>
  </si>
  <si>
    <t>9c)</t>
  </si>
  <si>
    <t>Kasa</t>
  </si>
  <si>
    <t>10)</t>
  </si>
  <si>
    <t>Rozliczenie nadwyżek</t>
  </si>
  <si>
    <t>11)</t>
  </si>
  <si>
    <t>WoWkZ nadwyżka</t>
  </si>
  <si>
    <t>11a)</t>
  </si>
  <si>
    <t>11b)</t>
  </si>
  <si>
    <t>12a)</t>
  </si>
  <si>
    <t>12a')</t>
  </si>
  <si>
    <t>12a")</t>
  </si>
  <si>
    <t xml:space="preserve">Pozostałe przychody operacyjne </t>
  </si>
  <si>
    <t>12b)</t>
  </si>
  <si>
    <t>12b')</t>
  </si>
  <si>
    <t>12b")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</si>
</sst>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/>
    <xf numFmtId="10" fontId="0" fillId="0" borderId="0" xfId="2" applyNumberFormat="1" applyFont="1"/>
    <xf numFmtId="43" fontId="0" fillId="0" borderId="0" xfId="1" applyFont="1"/>
    <xf numFmtId="43" fontId="0" fillId="0" borderId="3" xfId="1" applyFont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B5" sqref="B5"/>
    </sheetView>
  </sheetViews>
  <sheetFormatPr defaultRowHeight="15" x14ac:dyDescent="0.25"/>
  <cols>
    <col min="1" max="1" width="4.28515625" customWidth="1"/>
    <col min="4" max="4" width="3.28515625" customWidth="1"/>
    <col min="5" max="5" width="5.28515625" customWidth="1"/>
    <col min="6" max="6" width="11.28515625" bestFit="1" customWidth="1"/>
    <col min="7" max="7" width="10.5703125" customWidth="1"/>
    <col min="8" max="8" width="4" customWidth="1"/>
    <col min="9" max="9" width="5.28515625" bestFit="1" customWidth="1"/>
    <col min="12" max="13" width="3.28515625" customWidth="1"/>
    <col min="16" max="16" width="4.5703125" customWidth="1"/>
    <col min="17" max="17" width="4.28515625" customWidth="1"/>
  </cols>
  <sheetData>
    <row r="1" spans="1:20" ht="31.5" customHeight="1" x14ac:dyDescent="0.25">
      <c r="B1" s="4" t="s">
        <v>0</v>
      </c>
      <c r="C1" s="4"/>
      <c r="F1" s="3" t="s">
        <v>1</v>
      </c>
      <c r="G1" s="3"/>
      <c r="J1" s="3" t="s">
        <v>3</v>
      </c>
      <c r="K1" s="3"/>
      <c r="N1" s="3" t="s">
        <v>5</v>
      </c>
      <c r="O1" s="3"/>
      <c r="R1" s="3" t="s">
        <v>9</v>
      </c>
      <c r="S1" s="3"/>
    </row>
    <row r="2" spans="1:20" x14ac:dyDescent="0.25">
      <c r="B2" s="1"/>
      <c r="C2">
        <f>F2+F3+B10+B11</f>
        <v>124140</v>
      </c>
      <c r="D2" t="s">
        <v>11</v>
      </c>
      <c r="E2" t="s">
        <v>6</v>
      </c>
      <c r="F2" s="1">
        <v>100000</v>
      </c>
      <c r="G2">
        <v>96000</v>
      </c>
      <c r="H2" t="s">
        <v>12</v>
      </c>
      <c r="I2" t="s">
        <v>4</v>
      </c>
      <c r="J2" s="1">
        <v>20000</v>
      </c>
      <c r="K2" s="5">
        <v>60000</v>
      </c>
      <c r="L2" t="s">
        <v>15</v>
      </c>
      <c r="M2" t="s">
        <v>14</v>
      </c>
      <c r="N2" s="1">
        <v>4000</v>
      </c>
      <c r="O2">
        <v>6000</v>
      </c>
      <c r="P2" t="s">
        <v>4</v>
      </c>
      <c r="Q2" t="s">
        <v>13</v>
      </c>
      <c r="R2" s="1">
        <v>2000</v>
      </c>
      <c r="S2" s="5">
        <v>1034.48</v>
      </c>
      <c r="T2" t="s">
        <v>21</v>
      </c>
    </row>
    <row r="3" spans="1:20" x14ac:dyDescent="0.25">
      <c r="B3" s="2"/>
      <c r="E3" t="s">
        <v>8</v>
      </c>
      <c r="F3" s="2">
        <v>2000</v>
      </c>
      <c r="G3">
        <v>2000</v>
      </c>
      <c r="H3" t="s">
        <v>13</v>
      </c>
      <c r="I3" t="s">
        <v>12</v>
      </c>
      <c r="J3" s="2">
        <v>96000</v>
      </c>
      <c r="K3" s="5">
        <v>2000</v>
      </c>
      <c r="L3" t="s">
        <v>23</v>
      </c>
      <c r="M3" t="s">
        <v>22</v>
      </c>
      <c r="N3" s="2">
        <v>1034.48</v>
      </c>
      <c r="O3" s="5">
        <v>1.38</v>
      </c>
      <c r="P3" t="s">
        <v>39</v>
      </c>
      <c r="Q3" t="s">
        <v>38</v>
      </c>
      <c r="R3" s="2">
        <v>1.38</v>
      </c>
      <c r="S3">
        <v>34.479999999999997</v>
      </c>
      <c r="T3" t="s">
        <v>26</v>
      </c>
    </row>
    <row r="4" spans="1:20" x14ac:dyDescent="0.25">
      <c r="B4" s="2"/>
      <c r="F4" s="2"/>
      <c r="G4">
        <v>4000</v>
      </c>
      <c r="H4" t="s">
        <v>14</v>
      </c>
      <c r="I4" t="s">
        <v>36</v>
      </c>
      <c r="J4" s="2">
        <v>80</v>
      </c>
      <c r="M4" t="s">
        <v>27</v>
      </c>
      <c r="N4" s="2">
        <v>34.479999999999997</v>
      </c>
      <c r="R4" s="2"/>
    </row>
    <row r="5" spans="1:20" x14ac:dyDescent="0.25">
      <c r="B5" s="2"/>
      <c r="F5" s="2"/>
      <c r="J5" s="2"/>
      <c r="N5" s="2"/>
      <c r="R5" s="2"/>
    </row>
    <row r="6" spans="1:20" x14ac:dyDescent="0.25">
      <c r="B6" s="2"/>
      <c r="F6" s="2"/>
      <c r="J6" s="2"/>
      <c r="N6" s="2"/>
      <c r="R6" s="2"/>
    </row>
    <row r="7" spans="1:20" x14ac:dyDescent="0.25">
      <c r="B7" s="2"/>
      <c r="F7" s="2"/>
      <c r="J7" s="2"/>
      <c r="N7" s="2"/>
      <c r="R7" s="2"/>
    </row>
    <row r="9" spans="1:20" ht="27.75" customHeight="1" x14ac:dyDescent="0.25">
      <c r="B9" s="3" t="s">
        <v>2</v>
      </c>
      <c r="C9" s="3"/>
      <c r="F9" s="3" t="s">
        <v>16</v>
      </c>
      <c r="G9" s="3"/>
      <c r="J9" s="4" t="s">
        <v>24</v>
      </c>
      <c r="K9" s="4"/>
      <c r="N9" s="4" t="s">
        <v>29</v>
      </c>
      <c r="O9" s="4"/>
      <c r="R9" s="4" t="s">
        <v>30</v>
      </c>
      <c r="S9" s="4"/>
    </row>
    <row r="10" spans="1:20" x14ac:dyDescent="0.25">
      <c r="A10" t="s">
        <v>7</v>
      </c>
      <c r="B10" s="1">
        <v>22000</v>
      </c>
      <c r="C10">
        <v>100</v>
      </c>
      <c r="D10" t="s">
        <v>32</v>
      </c>
      <c r="E10" t="s">
        <v>15</v>
      </c>
      <c r="F10" s="1">
        <v>60000</v>
      </c>
      <c r="G10">
        <f>N3</f>
        <v>1034.48</v>
      </c>
      <c r="H10" t="s">
        <v>22</v>
      </c>
      <c r="I10" t="s">
        <v>23</v>
      </c>
      <c r="J10" s="1">
        <v>2000</v>
      </c>
      <c r="K10">
        <v>34.479999999999997</v>
      </c>
      <c r="L10" t="s">
        <v>27</v>
      </c>
      <c r="M10" t="s">
        <v>28</v>
      </c>
      <c r="N10" s="1">
        <v>200</v>
      </c>
      <c r="Q10" t="s">
        <v>31</v>
      </c>
      <c r="R10" s="1">
        <v>1800</v>
      </c>
      <c r="S10">
        <v>1900</v>
      </c>
      <c r="T10" t="s">
        <v>34</v>
      </c>
    </row>
    <row r="11" spans="1:20" x14ac:dyDescent="0.25">
      <c r="A11" t="s">
        <v>10</v>
      </c>
      <c r="B11" s="2">
        <v>140</v>
      </c>
      <c r="E11" t="s">
        <v>21</v>
      </c>
      <c r="F11" s="2">
        <f>S2</f>
        <v>1034.48</v>
      </c>
      <c r="G11">
        <v>60</v>
      </c>
      <c r="H11" t="s">
        <v>40</v>
      </c>
      <c r="I11" t="s">
        <v>26</v>
      </c>
      <c r="J11" s="2">
        <v>34.479999999999997</v>
      </c>
      <c r="K11">
        <v>200</v>
      </c>
      <c r="L11" t="s">
        <v>28</v>
      </c>
      <c r="N11" s="2"/>
      <c r="Q11" t="s">
        <v>32</v>
      </c>
      <c r="R11" s="2">
        <v>100</v>
      </c>
    </row>
    <row r="12" spans="1:20" x14ac:dyDescent="0.25">
      <c r="B12" s="2"/>
      <c r="E12" t="s">
        <v>42</v>
      </c>
      <c r="F12" s="2">
        <v>1.04</v>
      </c>
      <c r="G12">
        <v>1.04</v>
      </c>
      <c r="H12" t="s">
        <v>41</v>
      </c>
      <c r="J12" s="2"/>
      <c r="K12">
        <v>1800</v>
      </c>
      <c r="L12" t="s">
        <v>31</v>
      </c>
      <c r="N12" s="2"/>
      <c r="R12" s="2"/>
    </row>
    <row r="13" spans="1:20" x14ac:dyDescent="0.25">
      <c r="B13" s="2"/>
      <c r="F13" s="2"/>
      <c r="J13" s="2"/>
      <c r="N13" s="2"/>
      <c r="R13" s="2"/>
    </row>
    <row r="14" spans="1:20" x14ac:dyDescent="0.25">
      <c r="B14" s="2"/>
      <c r="F14" s="2"/>
      <c r="J14" s="2"/>
      <c r="N14" s="2"/>
      <c r="R14" s="2"/>
    </row>
    <row r="15" spans="1:20" x14ac:dyDescent="0.25">
      <c r="B15" s="2"/>
      <c r="F15" s="2"/>
      <c r="J15" s="2"/>
      <c r="N15" s="2"/>
      <c r="R15" s="2"/>
    </row>
    <row r="17" spans="1:19" ht="45.75" customHeight="1" x14ac:dyDescent="0.25">
      <c r="B17" s="3" t="s">
        <v>33</v>
      </c>
      <c r="C17" s="3"/>
      <c r="F17" s="3" t="s">
        <v>35</v>
      </c>
      <c r="G17" s="3"/>
      <c r="J17" s="4" t="s">
        <v>43</v>
      </c>
      <c r="K17" s="4"/>
      <c r="N17" s="3"/>
      <c r="O17" s="3"/>
      <c r="R17" s="3"/>
      <c r="S17" s="3"/>
    </row>
    <row r="18" spans="1:19" x14ac:dyDescent="0.25">
      <c r="A18" t="s">
        <v>34</v>
      </c>
      <c r="B18" s="1">
        <v>1900</v>
      </c>
      <c r="E18" t="s">
        <v>39</v>
      </c>
      <c r="F18" s="1">
        <v>1.38</v>
      </c>
      <c r="G18">
        <v>80</v>
      </c>
      <c r="H18" t="s">
        <v>36</v>
      </c>
      <c r="I18" t="s">
        <v>45</v>
      </c>
      <c r="J18" s="1">
        <v>0.34</v>
      </c>
      <c r="K18">
        <v>20</v>
      </c>
      <c r="L18" t="s">
        <v>44</v>
      </c>
      <c r="N18" s="1"/>
      <c r="R18" s="1"/>
    </row>
    <row r="19" spans="1:19" x14ac:dyDescent="0.25">
      <c r="B19" s="2"/>
      <c r="E19" t="s">
        <v>40</v>
      </c>
      <c r="F19" s="2">
        <v>60</v>
      </c>
      <c r="G19">
        <v>1.38</v>
      </c>
      <c r="H19" t="s">
        <v>38</v>
      </c>
      <c r="J19" s="2"/>
      <c r="K19">
        <v>0.34</v>
      </c>
      <c r="L19" t="s">
        <v>46</v>
      </c>
      <c r="N19" s="2"/>
      <c r="R19" s="2"/>
    </row>
    <row r="20" spans="1:19" x14ac:dyDescent="0.25">
      <c r="B20" s="2"/>
      <c r="E20" t="s">
        <v>41</v>
      </c>
      <c r="F20" s="8">
        <f>6/8*F18</f>
        <v>1.0349999999999999</v>
      </c>
      <c r="G20">
        <v>1.04</v>
      </c>
      <c r="H20" t="s">
        <v>42</v>
      </c>
      <c r="J20" s="2"/>
      <c r="N20" s="2"/>
      <c r="R20" s="2"/>
    </row>
    <row r="21" spans="1:19" x14ac:dyDescent="0.25">
      <c r="B21" s="2"/>
      <c r="E21" t="s">
        <v>44</v>
      </c>
      <c r="F21" s="2">
        <v>20</v>
      </c>
      <c r="G21">
        <v>0.34</v>
      </c>
      <c r="H21" t="s">
        <v>45</v>
      </c>
      <c r="J21" s="2"/>
      <c r="N21" s="2"/>
      <c r="R21" s="2"/>
    </row>
    <row r="22" spans="1:19" x14ac:dyDescent="0.25">
      <c r="B22" s="2"/>
      <c r="E22" t="s">
        <v>46</v>
      </c>
      <c r="F22" s="2">
        <v>0.34</v>
      </c>
      <c r="J22" s="2"/>
      <c r="N22" s="2"/>
      <c r="R22" s="2"/>
    </row>
    <row r="23" spans="1:19" x14ac:dyDescent="0.25">
      <c r="B23" s="2"/>
      <c r="F23" s="2"/>
      <c r="J23" s="2"/>
      <c r="N23" s="2"/>
      <c r="R23" s="2"/>
    </row>
    <row r="25" spans="1:19" x14ac:dyDescent="0.25">
      <c r="B25" t="s">
        <v>17</v>
      </c>
      <c r="F25" s="6">
        <f>R2/(J3+J2)</f>
        <v>1.7241379310344827E-2</v>
      </c>
    </row>
    <row r="26" spans="1:19" x14ac:dyDescent="0.25">
      <c r="B26" t="s">
        <v>18</v>
      </c>
      <c r="F26" s="6">
        <f>(O2-N2)/(J3+J2)</f>
        <v>1.7241379310344827E-2</v>
      </c>
    </row>
    <row r="28" spans="1:19" x14ac:dyDescent="0.25">
      <c r="B28" t="s">
        <v>19</v>
      </c>
      <c r="F28" s="7">
        <f>F25*K2</f>
        <v>1034.4827586206895</v>
      </c>
    </row>
    <row r="29" spans="1:19" x14ac:dyDescent="0.25">
      <c r="B29" t="s">
        <v>20</v>
      </c>
      <c r="F29" s="7">
        <f>F26*K2</f>
        <v>1034.4827586206895</v>
      </c>
    </row>
    <row r="31" spans="1:19" x14ac:dyDescent="0.25">
      <c r="B31" t="s">
        <v>25</v>
      </c>
      <c r="F31" s="7">
        <f>F26*J10</f>
        <v>34.482758620689651</v>
      </c>
    </row>
    <row r="32" spans="1:19" x14ac:dyDescent="0.25">
      <c r="B32" t="s">
        <v>37</v>
      </c>
      <c r="F32" s="7">
        <f>F26*G18</f>
        <v>1.3793103448275863</v>
      </c>
    </row>
  </sheetData>
  <mergeCells count="15">
    <mergeCell ref="R1:S1"/>
    <mergeCell ref="R9:S9"/>
    <mergeCell ref="B17:C17"/>
    <mergeCell ref="F17:G17"/>
    <mergeCell ref="J17:K17"/>
    <mergeCell ref="N17:O17"/>
    <mergeCell ref="R17:S17"/>
    <mergeCell ref="B1:C1"/>
    <mergeCell ref="B9:C9"/>
    <mergeCell ref="F1:G1"/>
    <mergeCell ref="J1:K1"/>
    <mergeCell ref="N1:O1"/>
    <mergeCell ref="F9:G9"/>
    <mergeCell ref="J9:K9"/>
    <mergeCell ref="N9:O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Zawadzki</dc:creator>
  <cp:lastModifiedBy>Aleksander Zawadzki</cp:lastModifiedBy>
  <dcterms:created xsi:type="dcterms:W3CDTF">2012-11-19T11:30:03Z</dcterms:created>
  <dcterms:modified xsi:type="dcterms:W3CDTF">2012-11-26T18:36:20Z</dcterms:modified>
</cp:coreProperties>
</file>