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6675" windowHeight="5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S19" i="1" l="1"/>
  <c r="S10" i="1"/>
  <c r="C10" i="1"/>
  <c r="K11" i="1"/>
  <c r="F22" i="1"/>
  <c r="F21" i="1"/>
  <c r="F11" i="1"/>
  <c r="F20" i="1"/>
  <c r="F19" i="1"/>
  <c r="C2" i="1"/>
</calcChain>
</file>

<file path=xl/sharedStrings.xml><?xml version="1.0" encoding="utf-8"?>
<sst xmlns="http://schemas.openxmlformats.org/spreadsheetml/2006/main" count="48" uniqueCount="33">
  <si>
    <t>Rozliczenie zakupu</t>
  </si>
  <si>
    <t>Zobowiązania w/dostawców</t>
  </si>
  <si>
    <t>VAT</t>
  </si>
  <si>
    <t>1a)</t>
  </si>
  <si>
    <t>1b)</t>
  </si>
  <si>
    <t>1c)</t>
  </si>
  <si>
    <t>1e)</t>
  </si>
  <si>
    <t>1d)</t>
  </si>
  <si>
    <t>Materiały</t>
  </si>
  <si>
    <t>2)</t>
  </si>
  <si>
    <t>OCE - Materiały</t>
  </si>
  <si>
    <t>3)</t>
  </si>
  <si>
    <t>4)</t>
  </si>
  <si>
    <t>Zużycie materiałów</t>
  </si>
  <si>
    <t>Wno=</t>
  </si>
  <si>
    <t>Wo</t>
  </si>
  <si>
    <t>6)</t>
  </si>
  <si>
    <t>5)</t>
  </si>
  <si>
    <t>Rozliczenie niedoborów i szkód</t>
  </si>
  <si>
    <t>Wo niedobór</t>
  </si>
  <si>
    <t>6a)</t>
  </si>
  <si>
    <t>7)</t>
  </si>
  <si>
    <t>Rozliczenie nadwyżek</t>
  </si>
  <si>
    <t>Wo nazwyżka</t>
  </si>
  <si>
    <t>7a)</t>
  </si>
  <si>
    <t>8)</t>
  </si>
  <si>
    <t>Inne rozrachunki z pracownikami</t>
  </si>
  <si>
    <t>9a)</t>
  </si>
  <si>
    <t>9b)</t>
  </si>
  <si>
    <t>9c)</t>
  </si>
  <si>
    <t>Rozliczenie międzyokresowe przychodów</t>
  </si>
  <si>
    <t>10)</t>
  </si>
  <si>
    <t>Pozostałe koszty operacyjne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</si>
</sst>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/>
    <xf numFmtId="10" fontId="0" fillId="0" borderId="0" xfId="2" applyNumberFormat="1" applyFont="1"/>
    <xf numFmtId="43" fontId="0" fillId="0" borderId="0" xfId="1" applyFont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B2" workbookViewId="0">
      <selection activeCell="R20" sqref="R20"/>
    </sheetView>
  </sheetViews>
  <sheetFormatPr defaultRowHeight="15" x14ac:dyDescent="0.25"/>
  <cols>
    <col min="1" max="1" width="3.7109375" customWidth="1"/>
    <col min="3" max="3" width="9.85546875" bestFit="1" customWidth="1"/>
    <col min="4" max="4" width="3.28515625" customWidth="1"/>
    <col min="5" max="5" width="3.140625" customWidth="1"/>
    <col min="6" max="6" width="10.5703125" customWidth="1"/>
    <col min="8" max="9" width="3.42578125" customWidth="1"/>
    <col min="12" max="13" width="3.28515625" customWidth="1"/>
    <col min="16" max="16" width="2.85546875" customWidth="1"/>
    <col min="17" max="17" width="3.28515625" customWidth="1"/>
  </cols>
  <sheetData>
    <row r="1" spans="1:20" ht="48" customHeight="1" x14ac:dyDescent="0.25">
      <c r="B1" s="4" t="s">
        <v>1</v>
      </c>
      <c r="C1" s="4"/>
      <c r="F1" s="3" t="s">
        <v>0</v>
      </c>
      <c r="G1" s="3"/>
      <c r="J1" s="3" t="s">
        <v>8</v>
      </c>
      <c r="K1" s="3"/>
      <c r="N1" s="3" t="s">
        <v>10</v>
      </c>
      <c r="O1" s="3"/>
      <c r="R1" s="4" t="s">
        <v>30</v>
      </c>
      <c r="S1" s="4"/>
    </row>
    <row r="2" spans="1:20" x14ac:dyDescent="0.25">
      <c r="B2" s="1"/>
      <c r="C2">
        <f>F2+F3+B10+B11</f>
        <v>81440</v>
      </c>
      <c r="D2" t="s">
        <v>6</v>
      </c>
      <c r="E2" t="s">
        <v>3</v>
      </c>
      <c r="F2" s="1">
        <v>65000</v>
      </c>
      <c r="G2">
        <v>66000</v>
      </c>
      <c r="H2" t="s">
        <v>9</v>
      </c>
      <c r="I2" t="s">
        <v>9</v>
      </c>
      <c r="J2" s="1">
        <v>66000</v>
      </c>
      <c r="K2" s="5">
        <v>50000</v>
      </c>
      <c r="L2" t="s">
        <v>12</v>
      </c>
      <c r="M2" t="s">
        <v>11</v>
      </c>
      <c r="N2" s="1">
        <v>1000</v>
      </c>
      <c r="O2" s="5">
        <v>757.58</v>
      </c>
      <c r="P2" t="s">
        <v>17</v>
      </c>
      <c r="Q2" t="s">
        <v>31</v>
      </c>
      <c r="R2" s="1">
        <v>50</v>
      </c>
      <c r="S2">
        <v>50</v>
      </c>
      <c r="T2" t="s">
        <v>29</v>
      </c>
    </row>
    <row r="3" spans="1:20" x14ac:dyDescent="0.25">
      <c r="B3" s="2"/>
      <c r="E3" t="s">
        <v>5</v>
      </c>
      <c r="F3" s="2">
        <v>2000</v>
      </c>
      <c r="G3">
        <v>1000</v>
      </c>
      <c r="H3" t="s">
        <v>11</v>
      </c>
      <c r="I3" t="s">
        <v>21</v>
      </c>
      <c r="J3" s="2">
        <v>100</v>
      </c>
      <c r="K3">
        <v>300</v>
      </c>
      <c r="L3" t="s">
        <v>16</v>
      </c>
      <c r="M3" t="s">
        <v>24</v>
      </c>
      <c r="N3" s="2">
        <v>1.52</v>
      </c>
      <c r="O3">
        <v>4.55</v>
      </c>
      <c r="P3" t="s">
        <v>20</v>
      </c>
      <c r="R3" s="2"/>
    </row>
    <row r="4" spans="1:20" x14ac:dyDescent="0.25">
      <c r="B4" s="2"/>
      <c r="F4" s="2"/>
      <c r="J4" s="2"/>
      <c r="N4" s="2"/>
      <c r="R4" s="2"/>
    </row>
    <row r="5" spans="1:20" x14ac:dyDescent="0.25">
      <c r="B5" s="2"/>
      <c r="F5" s="2"/>
      <c r="J5" s="2"/>
      <c r="N5" s="2"/>
      <c r="R5" s="2"/>
    </row>
    <row r="6" spans="1:20" x14ac:dyDescent="0.25">
      <c r="B6" s="2"/>
      <c r="F6" s="2"/>
      <c r="J6" s="2"/>
      <c r="N6" s="2"/>
      <c r="R6" s="2"/>
    </row>
    <row r="7" spans="1:20" x14ac:dyDescent="0.25">
      <c r="B7" s="2"/>
      <c r="F7" s="2"/>
      <c r="J7" s="2"/>
      <c r="N7" s="2"/>
      <c r="R7" s="2"/>
    </row>
    <row r="9" spans="1:20" ht="32.25" customHeight="1" x14ac:dyDescent="0.25">
      <c r="B9" s="3" t="s">
        <v>2</v>
      </c>
      <c r="C9" s="3"/>
      <c r="F9" s="3" t="s">
        <v>13</v>
      </c>
      <c r="G9" s="3"/>
      <c r="J9" s="4" t="s">
        <v>18</v>
      </c>
      <c r="K9" s="4"/>
      <c r="N9" s="4" t="s">
        <v>22</v>
      </c>
      <c r="O9" s="4"/>
      <c r="R9" s="4" t="s">
        <v>26</v>
      </c>
      <c r="S9" s="4"/>
    </row>
    <row r="10" spans="1:20" x14ac:dyDescent="0.25">
      <c r="A10" t="s">
        <v>4</v>
      </c>
      <c r="B10" s="1">
        <v>14300</v>
      </c>
      <c r="C10" s="7">
        <f>22%*R10</f>
        <v>44.666600000000003</v>
      </c>
      <c r="D10" t="s">
        <v>28</v>
      </c>
      <c r="E10" t="s">
        <v>12</v>
      </c>
      <c r="F10" s="1">
        <v>50000</v>
      </c>
      <c r="I10" t="s">
        <v>16</v>
      </c>
      <c r="J10" s="1">
        <v>300</v>
      </c>
      <c r="K10">
        <v>101.52</v>
      </c>
      <c r="L10" t="s">
        <v>25</v>
      </c>
      <c r="M10" t="s">
        <v>25</v>
      </c>
      <c r="N10" s="1">
        <v>101.52</v>
      </c>
      <c r="O10">
        <v>100</v>
      </c>
      <c r="P10" t="s">
        <v>21</v>
      </c>
      <c r="Q10" t="s">
        <v>27</v>
      </c>
      <c r="R10" s="1">
        <v>203.03</v>
      </c>
      <c r="S10">
        <f>R10+R11</f>
        <v>247.7</v>
      </c>
      <c r="T10" t="s">
        <v>31</v>
      </c>
    </row>
    <row r="11" spans="1:20" x14ac:dyDescent="0.25">
      <c r="A11" t="s">
        <v>7</v>
      </c>
      <c r="B11" s="2">
        <v>140</v>
      </c>
      <c r="E11" t="s">
        <v>17</v>
      </c>
      <c r="F11" s="2">
        <f>O2</f>
        <v>757.58</v>
      </c>
      <c r="I11" t="s">
        <v>20</v>
      </c>
      <c r="J11" s="2">
        <v>4.55</v>
      </c>
      <c r="K11">
        <f>J10+J11-K10</f>
        <v>203.03000000000003</v>
      </c>
      <c r="L11" t="s">
        <v>27</v>
      </c>
      <c r="N11" s="2"/>
      <c r="O11">
        <v>1.52</v>
      </c>
      <c r="P11" t="s">
        <v>24</v>
      </c>
      <c r="Q11" t="s">
        <v>28</v>
      </c>
      <c r="R11" s="2">
        <v>44.67</v>
      </c>
    </row>
    <row r="12" spans="1:20" x14ac:dyDescent="0.25">
      <c r="B12" s="2"/>
      <c r="F12" s="2"/>
      <c r="J12" s="2"/>
      <c r="N12" s="2"/>
      <c r="Q12" t="s">
        <v>29</v>
      </c>
      <c r="R12" s="2">
        <v>50</v>
      </c>
      <c r="S12">
        <v>50</v>
      </c>
      <c r="T12" t="s">
        <v>31</v>
      </c>
    </row>
    <row r="13" spans="1:20" x14ac:dyDescent="0.25">
      <c r="B13" s="2"/>
      <c r="F13" s="2"/>
      <c r="J13" s="2"/>
      <c r="N13" s="2"/>
      <c r="R13" s="2"/>
    </row>
    <row r="14" spans="1:20" x14ac:dyDescent="0.25">
      <c r="B14" s="2"/>
      <c r="F14" s="2"/>
      <c r="J14" s="2"/>
      <c r="N14" s="2"/>
      <c r="R14" s="2"/>
    </row>
    <row r="15" spans="1:20" x14ac:dyDescent="0.25">
      <c r="B15" s="2"/>
      <c r="F15" s="2"/>
      <c r="J15" s="2"/>
      <c r="N15" s="2"/>
      <c r="R15" s="2"/>
    </row>
    <row r="18" spans="2:19" ht="27" customHeight="1" x14ac:dyDescent="0.25">
      <c r="R18" s="4" t="s">
        <v>32</v>
      </c>
      <c r="S18" s="4"/>
    </row>
    <row r="19" spans="2:19" x14ac:dyDescent="0.25">
      <c r="B19" t="s">
        <v>14</v>
      </c>
      <c r="F19" s="6">
        <f>N2/(J2+0)</f>
        <v>1.5151515151515152E-2</v>
      </c>
      <c r="Q19" t="s">
        <v>31</v>
      </c>
      <c r="R19" s="1">
        <v>247.7</v>
      </c>
      <c r="S19">
        <f>V19+V20+R27+R28</f>
        <v>0</v>
      </c>
    </row>
    <row r="20" spans="2:19" x14ac:dyDescent="0.25">
      <c r="B20" t="s">
        <v>15</v>
      </c>
      <c r="F20" s="7">
        <f>K2*F19</f>
        <v>757.57575757575762</v>
      </c>
      <c r="R20" s="2"/>
    </row>
    <row r="21" spans="2:19" x14ac:dyDescent="0.25">
      <c r="B21" t="s">
        <v>19</v>
      </c>
      <c r="F21" s="7">
        <f>F19*K3</f>
        <v>4.5454545454545459</v>
      </c>
      <c r="R21" s="2"/>
    </row>
    <row r="22" spans="2:19" x14ac:dyDescent="0.25">
      <c r="B22" t="s">
        <v>23</v>
      </c>
      <c r="F22" s="7">
        <f>J3*F19</f>
        <v>1.5151515151515151</v>
      </c>
      <c r="R22" s="2"/>
    </row>
    <row r="23" spans="2:19" x14ac:dyDescent="0.25">
      <c r="R23" s="2"/>
    </row>
    <row r="24" spans="2:19" x14ac:dyDescent="0.25">
      <c r="R24" s="2"/>
    </row>
  </sheetData>
  <mergeCells count="11">
    <mergeCell ref="R18:S18"/>
    <mergeCell ref="R1:S1"/>
    <mergeCell ref="R9:S9"/>
    <mergeCell ref="B1:C1"/>
    <mergeCell ref="B9:C9"/>
    <mergeCell ref="F1:G1"/>
    <mergeCell ref="J1:K1"/>
    <mergeCell ref="N1:O1"/>
    <mergeCell ref="F9:G9"/>
    <mergeCell ref="J9:K9"/>
    <mergeCell ref="N9:O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Zawadzki</dc:creator>
  <cp:lastModifiedBy>Aleksander Zawadzki</cp:lastModifiedBy>
  <dcterms:created xsi:type="dcterms:W3CDTF">2012-11-19T11:30:03Z</dcterms:created>
  <dcterms:modified xsi:type="dcterms:W3CDTF">2012-11-26T18:08:22Z</dcterms:modified>
</cp:coreProperties>
</file>